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DrinC" sheetId="1" r:id="rId1"/>
    <sheet name="Auswertung" sheetId="2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<sst xmlns="http://schemas.openxmlformats.org/spreadsheetml/2006/main" count="22" uniqueCount="15">
  <si>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Ende</t>
  </si>
  <si>
    <t xml:space="preserve">Körperliche Folgen </t>
  </si>
  <si>
    <t>Soziale Folgen</t>
  </si>
  <si>
    <t>Innere Folge</t>
  </si>
  <si>
    <t>Impulskontrollverlust</t>
  </si>
  <si>
    <t>Mangel an sozialer Verantwortung</t>
  </si>
  <si>
    <t>Kontrollskala</t>
  </si>
  <si>
    <t>Gesamtwert</t>
  </si>
  <si>
    <t>Rohwert</t>
  </si>
  <si>
    <t>Interpretation</t>
  </si>
  <si>
    <t>m</t>
  </si>
  <si>
    <t>w</t>
  </si>
  <si>
    <t>Geschlecht</t>
  </si>
  <si>
    <t>m=männlich</t>
  </si>
  <si>
    <t>w=weiblich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</si>
</sst>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13" sqref="D13"/>
    </sheetView>
  </sheetViews>
  <sheetFormatPr defaultColWidth="11.421875" defaultRowHeight="12.75"/>
  <sheetData>
    <row r="1" ht="12.75">
      <c r="A1" s="1"/>
    </row>
    <row r="2" ht="12.75">
      <c r="A2" s="1"/>
    </row>
    <row r="3" spans="1:4" ht="12.75">
      <c r="A3" s="1"/>
      <c r="C3" s="3" t="s">
        <v>12</v>
      </c>
      <c r="D3" s="4" t="s">
        <v>11</v>
      </c>
    </row>
    <row r="4" spans="1:3" ht="12.75">
      <c r="A4" s="1"/>
      <c r="C4" t="s">
        <v>13</v>
      </c>
    </row>
    <row r="5" spans="1:3" ht="12.75">
      <c r="A5" s="1"/>
      <c r="C5" t="s">
        <v>14</v>
      </c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t="s">
        <v>0</v>
      </c>
    </row>
  </sheetData>
  <dataValidations count="2">
    <dataValidation type="whole" allowBlank="1" showInputMessage="1" showErrorMessage="1" sqref="A1:A50">
      <formula1>0</formula1>
      <formula2>1</formula2>
    </dataValidation>
    <dataValidation type="textLength" allowBlank="1" showInputMessage="1" showErrorMessage="1" sqref="D3">
      <formula1>1</formula1>
      <formula2>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2" sqref="D22"/>
    </sheetView>
  </sheetViews>
  <sheetFormatPr defaultColWidth="11.421875" defaultRowHeight="12.75"/>
  <cols>
    <col min="1" max="1" width="33.57421875" style="0" customWidth="1"/>
    <col min="3" max="3" width="19.57421875" style="0" customWidth="1"/>
    <col min="4" max="4" width="25.8515625" style="0" customWidth="1"/>
  </cols>
  <sheetData>
    <row r="1" spans="2:3" ht="12.75">
      <c r="B1" t="s">
        <v>8</v>
      </c>
      <c r="C1" t="s">
        <v>9</v>
      </c>
    </row>
    <row r="2" spans="1:3" ht="12.75">
      <c r="A2" t="s">
        <v>1</v>
      </c>
      <c r="B2" s="2">
        <f>SUM(DrinC!A1,DrinC!A11,DrinC!A13,DrinC!A24,DrinC!A29,DrinC!A33,DrinC!A48)</f>
        <v>0</v>
      </c>
      <c r="C2" t="str">
        <f>IF(DrinC!D3="m",Auswertung!C17,Auswertung!D17)</f>
        <v>sehr gering</v>
      </c>
    </row>
    <row r="3" spans="1:3" ht="12.75">
      <c r="A3" t="s">
        <v>2</v>
      </c>
      <c r="B3" s="2">
        <f>SUM(DrinC!A4,DrinC!A7,DrinC!A17,DrinC!A21,DrinC!A27,DrinC!A30,DrinC!A31,DrinC!A39,DrinC!A43,DrinC!A46)</f>
        <v>0</v>
      </c>
      <c r="C3" t="str">
        <f>IF(DrinC!D3="m",Auswertung!C18,Auswertung!D18)</f>
        <v>sehr gering</v>
      </c>
    </row>
    <row r="4" spans="1:3" ht="12.75">
      <c r="A4" t="s">
        <v>3</v>
      </c>
      <c r="B4" s="2">
        <f>SUM(DrinC!A2,DrinC!A12,DrinC!A16,DrinC!A18,DrinC!A34,DrinC!A36,DrinC!A37,DrinC!A38)</f>
        <v>0</v>
      </c>
      <c r="C4" t="str">
        <f>IF(DrinC!D3="m",Auswertung!C19,Auswertung!D19)</f>
        <v>sehr gering</v>
      </c>
    </row>
    <row r="5" spans="1:3" ht="12.75">
      <c r="A5" t="s">
        <v>4</v>
      </c>
      <c r="B5" s="2">
        <f>SUM(DrinC!A9,DrinC!A10,DrinC!A19,DrinC!A22,DrinC!A23,DrinC!A28,DrinC!A32,DrinC!A41,DrinC!A42,DrinC!A47,DrinC!A49,DrinC!A50)</f>
        <v>0</v>
      </c>
      <c r="C5" t="str">
        <f>IF(DrinC!D3="m",Auswertung!C20,Auswertung!D20)</f>
        <v>sehr gering</v>
      </c>
    </row>
    <row r="6" spans="1:3" ht="12.75">
      <c r="A6" t="s">
        <v>5</v>
      </c>
      <c r="B6" s="2">
        <f>SUM(DrinC!A3,DrinC!A6,DrinC!A14,DrinC!A20,DrinC!A26,DrinC!A40,DrinC!A44)</f>
        <v>0</v>
      </c>
      <c r="C6" t="str">
        <f>IF(DrinC!D3="m",Auswertung!C21,Auswertung!D21)</f>
        <v>sehr gering</v>
      </c>
    </row>
    <row r="7" spans="1:2" ht="12.75">
      <c r="A7" t="s">
        <v>6</v>
      </c>
      <c r="B7" s="2">
        <f>SUM(DrinC!A5,DrinC!A15,DrinC!A25,DrinC!A35,DrinC!A45)</f>
        <v>0</v>
      </c>
    </row>
    <row r="8" spans="1:3" ht="12.75">
      <c r="A8" t="s">
        <v>7</v>
      </c>
      <c r="B8" s="2">
        <f>SUM(B2:B7)</f>
        <v>0</v>
      </c>
      <c r="C8" t="str">
        <f>IF(DrinC!D3="m",Auswertung!C22,Auswertung!D22)</f>
        <v>sehr gering</v>
      </c>
    </row>
    <row r="16" spans="1:4" ht="12.75">
      <c r="A16" s="5"/>
      <c r="B16" s="5"/>
      <c r="C16" s="6" t="s">
        <v>10</v>
      </c>
      <c r="D16" s="6" t="s">
        <v>11</v>
      </c>
    </row>
    <row r="17" spans="1:4" ht="12.75">
      <c r="A17" s="5" t="s">
        <v>1</v>
      </c>
      <c r="B17" s="5"/>
      <c r="C17" s="5" t="str">
        <f>IF(B2&lt;6,"sehr gering",IF(B2=6,"gering",IF(B2=7,"mittel",IF(B2=8,"hoch"))))</f>
        <v>sehr gering</v>
      </c>
      <c r="D17" s="5" t="str">
        <f>IF(B2&lt;5,"sehr gering",IF(AND(B2&gt;4,B2&lt;7),"gering",IF(B2=7,"mittel",IF(B2=8,"hoch"))))</f>
        <v>sehr gering</v>
      </c>
    </row>
    <row r="18" spans="1:4" ht="12.75">
      <c r="A18" s="5" t="s">
        <v>2</v>
      </c>
      <c r="B18" s="5"/>
      <c r="C18" s="5" t="str">
        <f>IF(B3&lt;6,"sehr gering",IF(AND(B3&gt;5,B3&lt;8),"gering",IF(B3=8,"mittel",IF(AND(B3&gt;8,B3&lt;11),"hoch"))))</f>
        <v>sehr gering</v>
      </c>
      <c r="D18" s="5" t="str">
        <f>IF(B3&lt;4,"sehr gering",IF(AND(B3&gt;3,B3&lt;7),"gering",IF(AND(B3&gt;6,B3&lt;9),"mittel",IF(B3=9,"hoch",IF(B3=10,"sehr hoch")))))</f>
        <v>sehr gering</v>
      </c>
    </row>
    <row r="19" spans="1:4" ht="12.75">
      <c r="A19" s="5" t="s">
        <v>3</v>
      </c>
      <c r="B19" s="5"/>
      <c r="C19" s="5" t="str">
        <f>IF(B4&lt;7,"sehr gering",IF(B4=7,"gering",IF(B4=8,"mittel")))</f>
        <v>sehr gering</v>
      </c>
      <c r="D19" s="5" t="str">
        <f>IF(B4&lt;7,"sehr gering",IF(B4=7,"gering",IF(B4=8,"mittel")))</f>
        <v>sehr gering</v>
      </c>
    </row>
    <row r="20" spans="1:4" ht="12.75">
      <c r="A20" s="5" t="s">
        <v>4</v>
      </c>
      <c r="B20" s="5"/>
      <c r="C20" s="5" t="str">
        <f>IF(B5&lt;6,"sehr gering",IF(B5=6,"gering",IF(AND(B5&gt;6,B5&lt;9),"mittel",IF(AND(B5&gt;8,B5&lt;11),"hoch"))))</f>
        <v>sehr gering</v>
      </c>
      <c r="D20" s="5" t="str">
        <f>IF(B5&lt;4,"sehr gering",IF(AND(B5&gt;3,B5&lt;6),"gering",IF(AND(B5&gt;5,B5&lt;8),"mittel",IF(AND(B5&gt;7,B5&lt;10),"hoch",IF(B5&gt;9,"sehr hoch")))))</f>
        <v>sehr gering</v>
      </c>
    </row>
    <row r="21" spans="1:4" ht="12.75">
      <c r="A21" s="5" t="s">
        <v>5</v>
      </c>
      <c r="B21" s="5"/>
      <c r="C21" s="5" t="str">
        <f>IF(B6&lt;5,"sehr gering",IF(B6=5,"gering",IF(B6=6,"mittel",IF(B6=7,"hoch"))))</f>
        <v>sehr gering</v>
      </c>
      <c r="D21" s="5" t="str">
        <f>IF(B6&lt;3,"sehr gering",IF(AND(B6&gt;2,B6&lt;5),"gering",IF(B6=5,"mittel",IF(B6=6,"hoch",IF(B6=7,"sehr hoch")))))</f>
        <v>sehr gering</v>
      </c>
    </row>
    <row r="22" spans="1:4" ht="12.75">
      <c r="A22" s="5" t="s">
        <v>7</v>
      </c>
      <c r="B22" s="5"/>
      <c r="C22" s="5" t="str">
        <f>IF(B8&lt;28,"sehr gering",IF(AND(B8&gt;27,B8&lt;33),"gering",IF(AND(B8&gt;32,B8&lt;37),"mittel",IF(AND(B8&gt;36,B8&lt;41),"hoch",IF(B8&gt;40,"sehr hoch")))))</f>
        <v>sehr gering</v>
      </c>
      <c r="D22" s="5" t="str">
        <f>IF(B8&lt;24,"sehr gering",IF(AND(B8&gt;23,B8&lt;31),"gering",IF(AND(B8&gt;30,B8&lt;36),"mittel",IF(AND(B8&gt;35,B8&lt;41),"hoch",IF(B8&gt;40,"sehr hoch")))))</f>
        <v>sehr gering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Salus Klinik Lindow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jlr</cp:lastModifiedBy>
  <dcterms:created xsi:type="dcterms:W3CDTF">2013-09-24T13:29:01Z</dcterms:created>
  <dcterms:modified xsi:type="dcterms:W3CDTF">2013-09-24T21:34:54Z</dcterms:modified>
  <cp:category/>
  <cp:version/>
  <cp:contentType/>
  <cp:contentStatus/>
</cp:coreProperties>
</file>